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375" windowWidth="16095" windowHeight="9150" activeTab="3"/>
  </bookViews>
  <sheets>
    <sheet name="Analyse carbone" sheetId="1" r:id="rId1"/>
    <sheet name="Matières premières" sheetId="2" r:id="rId2"/>
    <sheet name="Mise en forme" sheetId="3" r:id="rId3"/>
    <sheet name="Assemblage" sheetId="4" r:id="rId4"/>
    <sheet name="Finitions" sheetId="5" r:id="rId5"/>
    <sheet name="Exploitation des résultats" sheetId="6" r:id="rId6"/>
  </sheets>
  <calcPr calcId="124519"/>
</workbook>
</file>

<file path=xl/calcChain.xml><?xml version="1.0" encoding="utf-8"?>
<calcChain xmlns="http://schemas.openxmlformats.org/spreadsheetml/2006/main">
  <c r="D7" i="5"/>
  <c r="D8"/>
  <c r="D9"/>
  <c r="D10"/>
  <c r="D11"/>
  <c r="B15" i="4" l="1"/>
  <c r="D12" i="5"/>
  <c r="D6"/>
  <c r="D11" i="4"/>
  <c r="D6"/>
  <c r="D7"/>
  <c r="D5"/>
  <c r="C8" i="3"/>
  <c r="E8" s="1"/>
  <c r="C7"/>
  <c r="E7" s="1"/>
  <c r="C5"/>
  <c r="E5" s="1"/>
  <c r="E6"/>
  <c r="B11" i="2"/>
  <c r="D7"/>
  <c r="D6"/>
  <c r="D5"/>
  <c r="D17" i="5" l="1"/>
  <c r="B7" i="6" s="1"/>
  <c r="D15" i="4"/>
  <c r="E12" i="3"/>
  <c r="D11" i="2"/>
  <c r="D21" i="1" l="1"/>
  <c r="F15"/>
  <c r="B6" i="6"/>
  <c r="D8" i="1"/>
  <c r="B5" i="6"/>
  <c r="B15" i="1"/>
  <c r="B4" i="6"/>
  <c r="B27" i="1" l="1"/>
  <c r="E27" s="1"/>
  <c r="L27" s="1"/>
</calcChain>
</file>

<file path=xl/sharedStrings.xml><?xml version="1.0" encoding="utf-8"?>
<sst xmlns="http://schemas.openxmlformats.org/spreadsheetml/2006/main" count="94" uniqueCount="52">
  <si>
    <t>Masse</t>
  </si>
  <si>
    <t>Bilan 
Carbone</t>
  </si>
  <si>
    <t>Matières
premières</t>
  </si>
  <si>
    <t>Matières 
premières</t>
  </si>
  <si>
    <t>Total :</t>
  </si>
  <si>
    <t>kg</t>
  </si>
  <si>
    <t>kg équ. C</t>
  </si>
  <si>
    <t>Facteurs
d'emmision</t>
  </si>
  <si>
    <t>kg équ. C 
par kg</t>
  </si>
  <si>
    <t>Carton fabriqué avec du caton recyclé</t>
  </si>
  <si>
    <t>Carton neuf</t>
  </si>
  <si>
    <t xml:space="preserve">Carton recyclé </t>
  </si>
  <si>
    <t>CARTONS</t>
  </si>
  <si>
    <t>Machine et outils</t>
  </si>
  <si>
    <t>Cutter</t>
  </si>
  <si>
    <t>Consommation</t>
  </si>
  <si>
    <t>Durée d'utilisation</t>
  </si>
  <si>
    <t>en          heures</t>
  </si>
  <si>
    <t>en W par temps d'utilisation</t>
  </si>
  <si>
    <t>Sur la base de 650g de CO2 émit pour chaque KWh</t>
  </si>
  <si>
    <t>1 éq Co2 = 0,272 éq C</t>
  </si>
  <si>
    <t>kg équ. C par KWh</t>
  </si>
  <si>
    <t>Scie sauteuse (0,65 KWh)</t>
  </si>
  <si>
    <t>Perceuse (0,705 KWh)</t>
  </si>
  <si>
    <t>Matériaux</t>
  </si>
  <si>
    <t>Outils</t>
  </si>
  <si>
    <t>Pistolet à colle chaud (0,08 KWh)</t>
  </si>
  <si>
    <t>Kraft gommé</t>
  </si>
  <si>
    <t>kg équ. C par kg</t>
  </si>
  <si>
    <t>Ponceuse à bande (0,45 KWh)</t>
  </si>
  <si>
    <t>en Kg</t>
  </si>
  <si>
    <t>quantité utilisée</t>
  </si>
  <si>
    <t>Papier de soie</t>
  </si>
  <si>
    <t>Vernis bateau</t>
  </si>
  <si>
    <t>Peinture à l'eau</t>
  </si>
  <si>
    <t>Matière première</t>
  </si>
  <si>
    <t>Mise en forme</t>
  </si>
  <si>
    <t>Assemblage</t>
  </si>
  <si>
    <t>Kg équ. C</t>
  </si>
  <si>
    <t>kg équ. CO2</t>
  </si>
  <si>
    <r>
      <t>Remarque :</t>
    </r>
    <r>
      <rPr>
        <sz val="10"/>
        <color rgb="FF000000"/>
        <rFont val="Verdana"/>
        <family val="2"/>
      </rPr>
      <t xml:space="preserve"> un français émet 6,5 tonnes de CO2 par an</t>
    </r>
  </si>
  <si>
    <t>1 équ. Co2 = 0,272 équ. C</t>
  </si>
  <si>
    <t>Kraft non blanchi</t>
  </si>
  <si>
    <t>colle à froid</t>
  </si>
  <si>
    <t>Finitions</t>
  </si>
  <si>
    <t>Vernis à l'eau</t>
  </si>
  <si>
    <t>Kraft blanchi</t>
  </si>
  <si>
    <t>Papier journal</t>
  </si>
  <si>
    <t>un calédonien émet 13,7 tonnes de CO2 par habitant, il est prévu une augmentation de  165 % en moins de dix ans</t>
  </si>
  <si>
    <t>1 ordinateur écran plat : 350 kg équ. C</t>
  </si>
  <si>
    <t>Nombre d'arbre nécessaire pour absorber une quantité équivalente de carbone en une année</t>
  </si>
  <si>
    <t>Colle à chaud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</si>
</sst>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b/>
      <i/>
      <sz val="10"/>
      <color indexed="18"/>
      <name val="Verdana"/>
      <family val="2"/>
    </font>
    <font>
      <b/>
      <sz val="18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9" tint="-0.249977111117893"/>
      <name val="Verdana"/>
      <family val="2"/>
    </font>
    <font>
      <i/>
      <u/>
      <sz val="10"/>
      <color rgb="FF000000"/>
      <name val="Verdana"/>
      <family val="2"/>
    </font>
    <font>
      <sz val="10"/>
      <color rgb="FF000000"/>
      <name val="Verdana"/>
      <family val="2"/>
    </font>
    <font>
      <b/>
      <sz val="11"/>
      <color rgb="FF0000FF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2" xfId="0" applyFont="1" applyBorder="1"/>
    <xf numFmtId="0" fontId="1" fillId="2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7" fillId="7" borderId="0" xfId="0" applyFont="1" applyFill="1" applyAlignment="1">
      <alignment horizontal="center"/>
    </xf>
    <xf numFmtId="0" fontId="0" fillId="5" borderId="1" xfId="0" applyFill="1" applyBorder="1"/>
    <xf numFmtId="0" fontId="0" fillId="0" borderId="0" xfId="0" applyAlignment="1"/>
    <xf numFmtId="0" fontId="8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/>
    <xf numFmtId="0" fontId="2" fillId="9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0" borderId="9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10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1" fillId="4" borderId="11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5" fillId="2" borderId="6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5" xfId="0" applyBorder="1"/>
    <xf numFmtId="0" fontId="2" fillId="0" borderId="1" xfId="0" applyFont="1" applyFill="1" applyBorder="1"/>
    <xf numFmtId="0" fontId="9" fillId="0" borderId="2" xfId="0" applyFont="1" applyBorder="1"/>
    <xf numFmtId="0" fontId="9" fillId="5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0" xfId="0" applyFont="1" applyAlignment="1">
      <alignment horizontal="center"/>
    </xf>
    <xf numFmtId="0" fontId="0" fillId="11" borderId="15" xfId="0" applyFill="1" applyBorder="1" applyAlignment="1">
      <alignment horizontal="center" vertical="center" wrapText="1"/>
    </xf>
    <xf numFmtId="0" fontId="0" fillId="11" borderId="0" xfId="0" applyFill="1" applyBorder="1" applyAlignment="1">
      <alignment horizontal="center" vertical="center" wrapText="1"/>
    </xf>
    <xf numFmtId="0" fontId="0" fillId="11" borderId="19" xfId="0" applyFill="1" applyBorder="1" applyAlignment="1">
      <alignment horizontal="center" vertical="center" wrapText="1"/>
    </xf>
    <xf numFmtId="0" fontId="0" fillId="11" borderId="20" xfId="0" applyFill="1" applyBorder="1" applyAlignment="1">
      <alignment horizontal="center" vertical="center" wrapText="1"/>
    </xf>
    <xf numFmtId="0" fontId="0" fillId="11" borderId="21" xfId="0" applyFill="1" applyBorder="1" applyAlignment="1">
      <alignment horizontal="center" vertical="center" wrapText="1"/>
    </xf>
    <xf numFmtId="0" fontId="0" fillId="11" borderId="22" xfId="0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10" fillId="7" borderId="16" xfId="0" applyFont="1" applyFill="1" applyBorder="1" applyAlignment="1">
      <alignment horizontal="center"/>
    </xf>
    <xf numFmtId="0" fontId="11" fillId="11" borderId="17" xfId="0" applyFont="1" applyFill="1" applyBorder="1" applyAlignment="1">
      <alignment horizontal="center"/>
    </xf>
    <xf numFmtId="0" fontId="11" fillId="11" borderId="16" xfId="0" applyFont="1" applyFill="1" applyBorder="1" applyAlignment="1">
      <alignment horizontal="center"/>
    </xf>
    <xf numFmtId="0" fontId="11" fillId="11" borderId="18" xfId="0" applyFont="1" applyFill="1" applyBorder="1" applyAlignment="1">
      <alignment horizontal="center"/>
    </xf>
    <xf numFmtId="0" fontId="0" fillId="12" borderId="5" xfId="0" applyFill="1" applyBorder="1" applyAlignment="1">
      <alignment horizontal="center" vertical="center" wrapText="1"/>
    </xf>
    <xf numFmtId="0" fontId="0" fillId="12" borderId="6" xfId="0" applyFill="1" applyBorder="1" applyAlignment="1">
      <alignment horizontal="center" vertical="center" wrapText="1"/>
    </xf>
    <xf numFmtId="0" fontId="9" fillId="13" borderId="5" xfId="0" applyFont="1" applyFill="1" applyBorder="1" applyAlignment="1">
      <alignment horizontal="center" vertical="center"/>
    </xf>
    <xf numFmtId="0" fontId="9" fillId="13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FF99"/>
      <color rgb="FF0000FF"/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'Exploitation des résultats'!$B$3</c:f>
              <c:strCache>
                <c:ptCount val="1"/>
                <c:pt idx="0">
                  <c:v>Kg équ. C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'Exploitation des résultats'!$A$4:$A$7</c:f>
              <c:strCache>
                <c:ptCount val="4"/>
                <c:pt idx="0">
                  <c:v>Matière première</c:v>
                </c:pt>
                <c:pt idx="1">
                  <c:v>Mise en forme</c:v>
                </c:pt>
                <c:pt idx="2">
                  <c:v>Assemblage</c:v>
                </c:pt>
                <c:pt idx="3">
                  <c:v>Finitions</c:v>
                </c:pt>
              </c:strCache>
            </c:strRef>
          </c:cat>
          <c:val>
            <c:numRef>
              <c:f>'Exploitation des résultats'!$B$4:$B$7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hape val="box"/>
        <c:axId val="70968064"/>
        <c:axId val="70969600"/>
        <c:axId val="0"/>
      </c:bar3DChart>
      <c:catAx>
        <c:axId val="70968064"/>
        <c:scaling>
          <c:orientation val="minMax"/>
        </c:scaling>
        <c:axPos val="b"/>
        <c:tickLblPos val="nextTo"/>
        <c:crossAx val="70969600"/>
        <c:crosses val="autoZero"/>
        <c:auto val="1"/>
        <c:lblAlgn val="ctr"/>
        <c:lblOffset val="100"/>
      </c:catAx>
      <c:valAx>
        <c:axId val="70969600"/>
        <c:scaling>
          <c:orientation val="minMax"/>
        </c:scaling>
        <c:axPos val="l"/>
        <c:majorGridlines/>
        <c:numFmt formatCode="General" sourceLinked="1"/>
        <c:tickLblPos val="nextTo"/>
        <c:crossAx val="709680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'Exploitation des résultats'!$B$3</c:f>
              <c:strCache>
                <c:ptCount val="1"/>
                <c:pt idx="0">
                  <c:v>Kg équ. C</c:v>
                </c:pt>
              </c:strCache>
            </c:strRef>
          </c:tx>
          <c:cat>
            <c:strRef>
              <c:f>'Exploitation des résultats'!$A$4:$A$7</c:f>
              <c:strCache>
                <c:ptCount val="4"/>
                <c:pt idx="0">
                  <c:v>Matière première</c:v>
                </c:pt>
                <c:pt idx="1">
                  <c:v>Mise en forme</c:v>
                </c:pt>
                <c:pt idx="2">
                  <c:v>Assemblage</c:v>
                </c:pt>
                <c:pt idx="3">
                  <c:v>Finitions</c:v>
                </c:pt>
              </c:strCache>
            </c:strRef>
          </c:cat>
          <c:val>
            <c:numRef>
              <c:f>'Exploitation des résultats'!$B$4:$B$7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hape val="box"/>
        <c:axId val="71282048"/>
        <c:axId val="71931008"/>
        <c:axId val="0"/>
      </c:bar3DChart>
      <c:catAx>
        <c:axId val="71282048"/>
        <c:scaling>
          <c:orientation val="minMax"/>
        </c:scaling>
        <c:axPos val="b"/>
        <c:tickLblPos val="nextTo"/>
        <c:crossAx val="71931008"/>
        <c:crosses val="autoZero"/>
        <c:auto val="1"/>
        <c:lblAlgn val="ctr"/>
        <c:lblOffset val="100"/>
      </c:catAx>
      <c:valAx>
        <c:axId val="71931008"/>
        <c:scaling>
          <c:orientation val="minMax"/>
        </c:scaling>
        <c:axPos val="l"/>
        <c:majorGridlines/>
        <c:numFmt formatCode="General" sourceLinked="1"/>
        <c:tickLblPos val="nextTo"/>
        <c:crossAx val="7128204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66676</xdr:rowOff>
    </xdr:from>
    <xdr:to>
      <xdr:col>3</xdr:col>
      <xdr:colOff>38100</xdr:colOff>
      <xdr:row>6</xdr:row>
      <xdr:rowOff>160082</xdr:rowOff>
    </xdr:to>
    <xdr:pic>
      <xdr:nvPicPr>
        <xdr:cNvPr id="2049" name="Picture 1" descr="https://encrypted-tbn1.gstatic.com/images?q=tbn:ANd9GcQbFzQzD2FRUEUQPiofKkjs_bB601twpMU-0K9OM6S4ORCarnhpi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676"/>
          <a:ext cx="2324100" cy="1255456"/>
        </a:xfrm>
        <a:prstGeom prst="rect">
          <a:avLst/>
        </a:prstGeom>
        <a:noFill/>
      </xdr:spPr>
    </xdr:pic>
    <xdr:clientData/>
  </xdr:twoCellAnchor>
  <xdr:twoCellAnchor>
    <xdr:from>
      <xdr:col>2</xdr:col>
      <xdr:colOff>76200</xdr:colOff>
      <xdr:row>0</xdr:row>
      <xdr:rowOff>12951</xdr:rowOff>
    </xdr:from>
    <xdr:to>
      <xdr:col>6</xdr:col>
      <xdr:colOff>352425</xdr:colOff>
      <xdr:row>1</xdr:row>
      <xdr:rowOff>133351</xdr:rowOff>
    </xdr:to>
    <xdr:sp macro="" textlink="">
      <xdr:nvSpPr>
        <xdr:cNvPr id="7" name="ZoneTexte 6"/>
        <xdr:cNvSpPr txBox="1"/>
      </xdr:nvSpPr>
      <xdr:spPr>
        <a:xfrm>
          <a:off x="1600200" y="12951"/>
          <a:ext cx="3324225" cy="3109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100" b="1">
              <a:solidFill>
                <a:schemeClr val="accent3">
                  <a:lumMod val="50000"/>
                </a:schemeClr>
              </a:solidFill>
              <a:latin typeface="Arial Black" pitchFamily="34" charset="0"/>
            </a:rPr>
            <a:t>COMPTEUR  EMPREITE CARBONE</a:t>
          </a:r>
        </a:p>
      </xdr:txBody>
    </xdr:sp>
    <xdr:clientData/>
  </xdr:twoCellAnchor>
  <xdr:twoCellAnchor>
    <xdr:from>
      <xdr:col>6</xdr:col>
      <xdr:colOff>180975</xdr:colOff>
      <xdr:row>2</xdr:row>
      <xdr:rowOff>0</xdr:rowOff>
    </xdr:from>
    <xdr:to>
      <xdr:col>11</xdr:col>
      <xdr:colOff>657225</xdr:colOff>
      <xdr:row>16</xdr:row>
      <xdr:rowOff>66675</xdr:rowOff>
    </xdr:to>
    <xdr:graphicFrame macro="">
      <xdr:nvGraphicFramePr>
        <xdr:cNvPr id="21" name="Graphique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23</xdr:row>
      <xdr:rowOff>1153</xdr:rowOff>
    </xdr:from>
    <xdr:to>
      <xdr:col>3</xdr:col>
      <xdr:colOff>95250</xdr:colOff>
      <xdr:row>28</xdr:row>
      <xdr:rowOff>142875</xdr:rowOff>
    </xdr:to>
    <xdr:grpSp>
      <xdr:nvGrpSpPr>
        <xdr:cNvPr id="27" name="Groupe 26"/>
        <xdr:cNvGrpSpPr/>
      </xdr:nvGrpSpPr>
      <xdr:grpSpPr>
        <a:xfrm>
          <a:off x="371475" y="4449328"/>
          <a:ext cx="1619250" cy="1122797"/>
          <a:chOff x="638175" y="4449328"/>
          <a:chExt cx="1743075" cy="1113272"/>
        </a:xfrm>
      </xdr:grpSpPr>
      <xdr:sp macro="" textlink="">
        <xdr:nvSpPr>
          <xdr:cNvPr id="23" name="Text Box 10"/>
          <xdr:cNvSpPr txBox="1">
            <a:spLocks noChangeArrowheads="1"/>
          </xdr:cNvSpPr>
        </xdr:nvSpPr>
        <xdr:spPr bwMode="auto">
          <a:xfrm>
            <a:off x="914399" y="4618888"/>
            <a:ext cx="1247775" cy="24910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fr-FR" sz="1100" b="1" i="0" strike="noStrike">
                <a:solidFill>
                  <a:srgbClr val="000080"/>
                </a:solidFill>
                <a:latin typeface="Verdana"/>
              </a:rPr>
              <a:t>Total</a:t>
            </a:r>
          </a:p>
          <a:p>
            <a:pPr algn="ctr" rtl="0">
              <a:defRPr sz="1000"/>
            </a:pPr>
            <a:endParaRPr lang="fr-FR" sz="1000" b="0" i="0" strike="noStrike">
              <a:solidFill>
                <a:srgbClr val="000080"/>
              </a:solidFill>
              <a:latin typeface="Verdana"/>
            </a:endParaRPr>
          </a:p>
          <a:p>
            <a:pPr algn="ctr" rtl="0">
              <a:defRPr sz="1000"/>
            </a:pPr>
            <a:endParaRPr lang="fr-FR" sz="1000" b="0" i="0" strike="noStrike">
              <a:solidFill>
                <a:srgbClr val="000080"/>
              </a:solidFill>
              <a:latin typeface="Verdana"/>
            </a:endParaRPr>
          </a:p>
        </xdr:txBody>
      </xdr:sp>
      <xdr:sp macro="" textlink="">
        <xdr:nvSpPr>
          <xdr:cNvPr id="24" name="AutoShape 21"/>
          <xdr:cNvSpPr>
            <a:spLocks noChangeArrowheads="1"/>
          </xdr:cNvSpPr>
        </xdr:nvSpPr>
        <xdr:spPr bwMode="auto">
          <a:xfrm>
            <a:off x="638175" y="4554103"/>
            <a:ext cx="1743075" cy="1113272"/>
          </a:xfrm>
          <a:prstGeom prst="roundRect">
            <a:avLst>
              <a:gd name="adj" fmla="val 16667"/>
            </a:avLst>
          </a:prstGeom>
          <a:noFill/>
          <a:ln w="15875">
            <a:solidFill>
              <a:srgbClr val="333399"/>
            </a:solidFill>
            <a:round/>
            <a:headEnd/>
            <a:tailEnd/>
          </a:ln>
        </xdr:spPr>
      </xdr:sp>
    </xdr:grpSp>
    <xdr:clientData/>
  </xdr:twoCellAnchor>
  <xdr:twoCellAnchor>
    <xdr:from>
      <xdr:col>4</xdr:col>
      <xdr:colOff>291306</xdr:colOff>
      <xdr:row>23</xdr:row>
      <xdr:rowOff>180238</xdr:rowOff>
    </xdr:from>
    <xdr:to>
      <xdr:col>5</xdr:col>
      <xdr:colOff>523875</xdr:colOff>
      <xdr:row>25</xdr:row>
      <xdr:rowOff>48344</xdr:rowOff>
    </xdr:to>
    <xdr:sp macro="" textlink="">
      <xdr:nvSpPr>
        <xdr:cNvPr id="30" name="Text Box 10"/>
        <xdr:cNvSpPr txBox="1">
          <a:spLocks noChangeArrowheads="1"/>
        </xdr:cNvSpPr>
      </xdr:nvSpPr>
      <xdr:spPr bwMode="auto">
        <a:xfrm>
          <a:off x="3339306" y="4618888"/>
          <a:ext cx="994569" cy="24910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fr-FR" sz="1100" b="1" i="0" strike="noStrike">
              <a:solidFill>
                <a:schemeClr val="tx1"/>
              </a:solidFill>
              <a:latin typeface="Verdana"/>
            </a:rPr>
            <a:t>Total</a:t>
          </a:r>
        </a:p>
        <a:p>
          <a:pPr algn="ctr" rtl="0">
            <a:defRPr sz="1000"/>
          </a:pPr>
          <a:endParaRPr lang="fr-FR" sz="1000" b="0" i="0" strike="noStrike">
            <a:solidFill>
              <a:srgbClr val="000080"/>
            </a:solidFill>
            <a:latin typeface="Verdana"/>
          </a:endParaRPr>
        </a:p>
        <a:p>
          <a:pPr algn="ctr" rtl="0">
            <a:defRPr sz="1000"/>
          </a:pPr>
          <a:endParaRPr lang="fr-FR" sz="1000" b="0" i="0" strike="noStrike">
            <a:solidFill>
              <a:srgbClr val="000080"/>
            </a:solidFill>
            <a:latin typeface="Verdana"/>
          </a:endParaRPr>
        </a:p>
      </xdr:txBody>
    </xdr:sp>
    <xdr:clientData/>
  </xdr:twoCellAnchor>
  <xdr:twoCellAnchor>
    <xdr:from>
      <xdr:col>3</xdr:col>
      <xdr:colOff>657225</xdr:colOff>
      <xdr:row>23</xdr:row>
      <xdr:rowOff>179264</xdr:rowOff>
    </xdr:from>
    <xdr:to>
      <xdr:col>6</xdr:col>
      <xdr:colOff>152400</xdr:colOff>
      <xdr:row>28</xdr:row>
      <xdr:rowOff>228600</xdr:rowOff>
    </xdr:to>
    <xdr:sp macro="" textlink="">
      <xdr:nvSpPr>
        <xdr:cNvPr id="31" name="AutoShape 21"/>
        <xdr:cNvSpPr>
          <a:spLocks noChangeArrowheads="1"/>
        </xdr:cNvSpPr>
      </xdr:nvSpPr>
      <xdr:spPr bwMode="auto">
        <a:xfrm>
          <a:off x="2552700" y="4617914"/>
          <a:ext cx="1781175" cy="1020886"/>
        </a:xfrm>
        <a:prstGeom prst="roundRect">
          <a:avLst>
            <a:gd name="adj" fmla="val 16667"/>
          </a:avLst>
        </a:prstGeom>
        <a:noFill/>
        <a:ln w="15875">
          <a:solidFill>
            <a:srgbClr val="333399"/>
          </a:solidFill>
          <a:round/>
          <a:headEnd/>
          <a:tailEnd/>
        </a:ln>
      </xdr:spPr>
    </xdr:sp>
    <xdr:clientData/>
  </xdr:twoCellAnchor>
  <xdr:twoCellAnchor>
    <xdr:from>
      <xdr:col>2</xdr:col>
      <xdr:colOff>685799</xdr:colOff>
      <xdr:row>17</xdr:row>
      <xdr:rowOff>154745</xdr:rowOff>
    </xdr:from>
    <xdr:to>
      <xdr:col>4</xdr:col>
      <xdr:colOff>66772</xdr:colOff>
      <xdr:row>22</xdr:row>
      <xdr:rowOff>183621</xdr:rowOff>
    </xdr:to>
    <xdr:grpSp>
      <xdr:nvGrpSpPr>
        <xdr:cNvPr id="18" name="Groupe 17"/>
        <xdr:cNvGrpSpPr/>
      </xdr:nvGrpSpPr>
      <xdr:grpSpPr>
        <a:xfrm>
          <a:off x="1819274" y="3431345"/>
          <a:ext cx="904973" cy="1009951"/>
          <a:chOff x="2943225" y="2438820"/>
          <a:chExt cx="914400" cy="894930"/>
        </a:xfrm>
      </xdr:grpSpPr>
      <xdr:sp macro="" textlink="">
        <xdr:nvSpPr>
          <xdr:cNvPr id="19" name="Text Box 10"/>
          <xdr:cNvSpPr txBox="1">
            <a:spLocks noChangeArrowheads="1"/>
          </xdr:cNvSpPr>
        </xdr:nvSpPr>
        <xdr:spPr bwMode="auto">
          <a:xfrm>
            <a:off x="2943225" y="2438820"/>
            <a:ext cx="904875" cy="24499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fr-FR" sz="1100" b="1" i="0" strike="noStrike">
                <a:solidFill>
                  <a:srgbClr val="000080"/>
                </a:solidFill>
                <a:latin typeface="Verdana"/>
              </a:rPr>
              <a:t>Finitions</a:t>
            </a:r>
          </a:p>
          <a:p>
            <a:pPr algn="ctr" rtl="0">
              <a:defRPr sz="1000"/>
            </a:pPr>
            <a:endParaRPr lang="fr-FR" sz="1000" b="0" i="0" strike="noStrike">
              <a:solidFill>
                <a:srgbClr val="000080"/>
              </a:solidFill>
              <a:latin typeface="Verdana"/>
            </a:endParaRPr>
          </a:p>
          <a:p>
            <a:pPr algn="ctr" rtl="0">
              <a:defRPr sz="1000"/>
            </a:pPr>
            <a:endParaRPr lang="fr-FR" sz="1000" b="0" i="0" strike="noStrike">
              <a:solidFill>
                <a:srgbClr val="000080"/>
              </a:solidFill>
              <a:latin typeface="Verdana"/>
            </a:endParaRPr>
          </a:p>
        </xdr:txBody>
      </xdr:sp>
      <xdr:sp macro="" textlink="">
        <xdr:nvSpPr>
          <xdr:cNvPr id="20" name="AutoShape 21"/>
          <xdr:cNvSpPr>
            <a:spLocks noChangeArrowheads="1"/>
          </xdr:cNvSpPr>
        </xdr:nvSpPr>
        <xdr:spPr bwMode="auto">
          <a:xfrm>
            <a:off x="2943225" y="2447925"/>
            <a:ext cx="914400" cy="885825"/>
          </a:xfrm>
          <a:prstGeom prst="roundRect">
            <a:avLst>
              <a:gd name="adj" fmla="val 16667"/>
            </a:avLst>
          </a:prstGeom>
          <a:noFill/>
          <a:ln w="15875">
            <a:solidFill>
              <a:srgbClr val="333399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295772</xdr:colOff>
      <xdr:row>11</xdr:row>
      <xdr:rowOff>132765</xdr:rowOff>
    </xdr:from>
    <xdr:to>
      <xdr:col>2</xdr:col>
      <xdr:colOff>59616</xdr:colOff>
      <xdr:row>16</xdr:row>
      <xdr:rowOff>93188</xdr:rowOff>
    </xdr:to>
    <xdr:grpSp>
      <xdr:nvGrpSpPr>
        <xdr:cNvPr id="10" name="Groupe 9"/>
        <xdr:cNvGrpSpPr/>
      </xdr:nvGrpSpPr>
      <xdr:grpSpPr>
        <a:xfrm>
          <a:off x="295772" y="2247315"/>
          <a:ext cx="897319" cy="931973"/>
          <a:chOff x="3080573" y="2447927"/>
          <a:chExt cx="924223" cy="885825"/>
        </a:xfrm>
      </xdr:grpSpPr>
      <xdr:sp macro="" textlink="">
        <xdr:nvSpPr>
          <xdr:cNvPr id="3" name="Text Box 10"/>
          <xdr:cNvSpPr txBox="1">
            <a:spLocks noChangeArrowheads="1"/>
          </xdr:cNvSpPr>
        </xdr:nvSpPr>
        <xdr:spPr bwMode="auto">
          <a:xfrm>
            <a:off x="3080573" y="2457283"/>
            <a:ext cx="904874" cy="40884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fr-FR" sz="1100" b="1" i="0" strike="noStrike">
                <a:solidFill>
                  <a:srgbClr val="000080"/>
                </a:solidFill>
                <a:latin typeface="Verdana"/>
              </a:rPr>
              <a:t>Matières </a:t>
            </a:r>
          </a:p>
          <a:p>
            <a:pPr algn="ctr" rtl="0">
              <a:defRPr sz="1000"/>
            </a:pPr>
            <a:r>
              <a:rPr lang="fr-FR" sz="1100" b="1" i="0" strike="noStrike">
                <a:solidFill>
                  <a:srgbClr val="000080"/>
                </a:solidFill>
                <a:latin typeface="Verdana"/>
              </a:rPr>
              <a:t>premières</a:t>
            </a:r>
          </a:p>
          <a:p>
            <a:pPr algn="ctr" rtl="0">
              <a:defRPr sz="1000"/>
            </a:pPr>
            <a:endParaRPr lang="fr-FR" sz="1000" b="0" i="0" strike="noStrike">
              <a:solidFill>
                <a:srgbClr val="000080"/>
              </a:solidFill>
              <a:latin typeface="Verdana"/>
            </a:endParaRPr>
          </a:p>
          <a:p>
            <a:pPr algn="ctr" rtl="0">
              <a:defRPr sz="1000"/>
            </a:pPr>
            <a:endParaRPr lang="fr-FR" sz="1000" b="0" i="0" strike="noStrike">
              <a:solidFill>
                <a:srgbClr val="000080"/>
              </a:solidFill>
              <a:latin typeface="Verdana"/>
            </a:endParaRPr>
          </a:p>
        </xdr:txBody>
      </xdr:sp>
      <xdr:sp macro="" textlink="">
        <xdr:nvSpPr>
          <xdr:cNvPr id="4" name="AutoShape 21"/>
          <xdr:cNvSpPr>
            <a:spLocks noChangeArrowheads="1"/>
          </xdr:cNvSpPr>
        </xdr:nvSpPr>
        <xdr:spPr bwMode="auto">
          <a:xfrm>
            <a:off x="3090393" y="2447927"/>
            <a:ext cx="914403" cy="885825"/>
          </a:xfrm>
          <a:prstGeom prst="roundRect">
            <a:avLst>
              <a:gd name="adj" fmla="val 16667"/>
            </a:avLst>
          </a:prstGeom>
          <a:noFill/>
          <a:ln w="15875">
            <a:solidFill>
              <a:srgbClr val="333399"/>
            </a:solidFill>
            <a:round/>
            <a:headEnd/>
            <a:tailEnd/>
          </a:ln>
        </xdr:spPr>
      </xdr:sp>
    </xdr:grpSp>
    <xdr:clientData/>
  </xdr:twoCellAnchor>
  <xdr:twoCellAnchor>
    <xdr:from>
      <xdr:col>2</xdr:col>
      <xdr:colOff>195008</xdr:colOff>
      <xdr:row>11</xdr:row>
      <xdr:rowOff>180336</xdr:rowOff>
    </xdr:from>
    <xdr:to>
      <xdr:col>4</xdr:col>
      <xdr:colOff>581025</xdr:colOff>
      <xdr:row>16</xdr:row>
      <xdr:rowOff>34349</xdr:rowOff>
    </xdr:to>
    <xdr:sp macro="" textlink="">
      <xdr:nvSpPr>
        <xdr:cNvPr id="5" name="AutoShape 27"/>
        <xdr:cNvSpPr>
          <a:spLocks noChangeArrowheads="1"/>
        </xdr:cNvSpPr>
      </xdr:nvSpPr>
      <xdr:spPr bwMode="auto">
        <a:xfrm>
          <a:off x="1328483" y="2294886"/>
          <a:ext cx="1910017" cy="825563"/>
        </a:xfrm>
        <a:prstGeom prst="roundRect">
          <a:avLst>
            <a:gd name="adj" fmla="val 16667"/>
          </a:avLst>
        </a:prstGeom>
        <a:blipFill>
          <a:blip xmlns:r="http://schemas.openxmlformats.org/officeDocument/2006/relationships" r:embed="rId3"/>
          <a:tile tx="0" ty="0" sx="100000" sy="100000" flip="none" algn="tl"/>
        </a:blipFill>
        <a:ln w="31750">
          <a:solidFill>
            <a:srgbClr val="003300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fr-FR" sz="1100" b="1" i="0" strike="noStrike">
              <a:solidFill>
                <a:srgbClr val="003300"/>
              </a:solidFill>
              <a:latin typeface="Verdana"/>
            </a:rPr>
            <a:t>ANALYSE CARBONE</a:t>
          </a:r>
        </a:p>
        <a:p>
          <a:pPr algn="ctr" rtl="0">
            <a:defRPr sz="1000"/>
          </a:pPr>
          <a:r>
            <a:rPr lang="fr-FR" sz="1100" b="0" i="0" strike="noStrike">
              <a:solidFill>
                <a:srgbClr val="003300"/>
              </a:solidFill>
              <a:latin typeface="Verdana"/>
            </a:rPr>
            <a:t>du meuble en carton, </a:t>
          </a:r>
        </a:p>
        <a:p>
          <a:pPr algn="ctr" rtl="0">
            <a:defRPr sz="1000"/>
          </a:pPr>
          <a:r>
            <a:rPr lang="fr-FR" sz="1100" b="0" i="0" strike="noStrike">
              <a:solidFill>
                <a:srgbClr val="003300"/>
              </a:solidFill>
              <a:latin typeface="Verdana"/>
            </a:rPr>
            <a:t>En phase de </a:t>
          </a:r>
          <a:r>
            <a:rPr lang="fr-FR" sz="1100" b="1" i="0" strike="noStrike">
              <a:solidFill>
                <a:srgbClr val="003300"/>
              </a:solidFill>
              <a:latin typeface="Verdana"/>
            </a:rPr>
            <a:t>FABRICATION</a:t>
          </a:r>
          <a:r>
            <a:rPr lang="fr-FR" sz="1100" b="1" i="0" strike="noStrike" baseline="0">
              <a:solidFill>
                <a:srgbClr val="003300"/>
              </a:solidFill>
              <a:latin typeface="Verdana"/>
            </a:rPr>
            <a:t> </a:t>
          </a:r>
          <a:r>
            <a:rPr lang="fr-FR" sz="1100" b="1" i="0" strike="noStrike">
              <a:solidFill>
                <a:srgbClr val="003300"/>
              </a:solidFill>
              <a:latin typeface="Verdana"/>
            </a:rPr>
            <a:t>:</a:t>
          </a:r>
        </a:p>
        <a:p>
          <a:pPr algn="ctr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699520</xdr:colOff>
      <xdr:row>4</xdr:row>
      <xdr:rowOff>47753</xdr:rowOff>
    </xdr:from>
    <xdr:to>
      <xdr:col>4</xdr:col>
      <xdr:colOff>63300</xdr:colOff>
      <xdr:row>9</xdr:row>
      <xdr:rowOff>56606</xdr:rowOff>
    </xdr:to>
    <xdr:grpSp>
      <xdr:nvGrpSpPr>
        <xdr:cNvPr id="11" name="Groupe 10"/>
        <xdr:cNvGrpSpPr/>
      </xdr:nvGrpSpPr>
      <xdr:grpSpPr>
        <a:xfrm>
          <a:off x="1832995" y="809753"/>
          <a:ext cx="887780" cy="980403"/>
          <a:chOff x="2943225" y="2438819"/>
          <a:chExt cx="914400" cy="894931"/>
        </a:xfrm>
      </xdr:grpSpPr>
      <xdr:sp macro="" textlink="">
        <xdr:nvSpPr>
          <xdr:cNvPr id="12" name="Text Box 10"/>
          <xdr:cNvSpPr txBox="1">
            <a:spLocks noChangeArrowheads="1"/>
          </xdr:cNvSpPr>
        </xdr:nvSpPr>
        <xdr:spPr bwMode="auto">
          <a:xfrm>
            <a:off x="2943225" y="2438819"/>
            <a:ext cx="904875" cy="40884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fr-FR" sz="1100" b="1" i="0" strike="noStrike">
                <a:solidFill>
                  <a:srgbClr val="000080"/>
                </a:solidFill>
                <a:latin typeface="Verdana"/>
              </a:rPr>
              <a:t>Mise</a:t>
            </a:r>
            <a:r>
              <a:rPr lang="fr-FR" sz="1100" b="1" i="0" strike="noStrike" baseline="0">
                <a:solidFill>
                  <a:srgbClr val="000080"/>
                </a:solidFill>
                <a:latin typeface="Verdana"/>
              </a:rPr>
              <a:t> en forme</a:t>
            </a:r>
            <a:endParaRPr lang="fr-FR" sz="1100" b="1" i="0" strike="noStrike">
              <a:solidFill>
                <a:srgbClr val="000080"/>
              </a:solidFill>
              <a:latin typeface="Verdana"/>
            </a:endParaRPr>
          </a:p>
          <a:p>
            <a:pPr algn="ctr" rtl="0">
              <a:defRPr sz="1000"/>
            </a:pPr>
            <a:endParaRPr lang="fr-FR" sz="1000" b="0" i="0" strike="noStrike">
              <a:solidFill>
                <a:srgbClr val="000080"/>
              </a:solidFill>
              <a:latin typeface="Verdana"/>
            </a:endParaRPr>
          </a:p>
          <a:p>
            <a:pPr algn="ctr" rtl="0">
              <a:defRPr sz="1000"/>
            </a:pPr>
            <a:endParaRPr lang="fr-FR" sz="1000" b="0" i="0" strike="noStrike">
              <a:solidFill>
                <a:srgbClr val="000080"/>
              </a:solidFill>
              <a:latin typeface="Verdana"/>
            </a:endParaRPr>
          </a:p>
        </xdr:txBody>
      </xdr:sp>
      <xdr:sp macro="" textlink="">
        <xdr:nvSpPr>
          <xdr:cNvPr id="13" name="AutoShape 21"/>
          <xdr:cNvSpPr>
            <a:spLocks noChangeArrowheads="1"/>
          </xdr:cNvSpPr>
        </xdr:nvSpPr>
        <xdr:spPr bwMode="auto">
          <a:xfrm>
            <a:off x="2943225" y="2447925"/>
            <a:ext cx="914400" cy="885825"/>
          </a:xfrm>
          <a:prstGeom prst="roundRect">
            <a:avLst>
              <a:gd name="adj" fmla="val 16667"/>
            </a:avLst>
          </a:prstGeom>
          <a:noFill/>
          <a:ln w="15875">
            <a:solidFill>
              <a:srgbClr val="333399"/>
            </a:solidFill>
            <a:round/>
            <a:headEnd/>
            <a:tailEnd/>
          </a:ln>
        </xdr:spPr>
      </xdr:sp>
    </xdr:grpSp>
    <xdr:clientData/>
  </xdr:twoCellAnchor>
  <xdr:twoCellAnchor>
    <xdr:from>
      <xdr:col>4</xdr:col>
      <xdr:colOff>681502</xdr:colOff>
      <xdr:row>11</xdr:row>
      <xdr:rowOff>132175</xdr:rowOff>
    </xdr:from>
    <xdr:to>
      <xdr:col>6</xdr:col>
      <xdr:colOff>54814</xdr:colOff>
      <xdr:row>16</xdr:row>
      <xdr:rowOff>112423</xdr:rowOff>
    </xdr:to>
    <xdr:grpSp>
      <xdr:nvGrpSpPr>
        <xdr:cNvPr id="15" name="Groupe 14"/>
        <xdr:cNvGrpSpPr/>
      </xdr:nvGrpSpPr>
      <xdr:grpSpPr>
        <a:xfrm>
          <a:off x="3338977" y="2246725"/>
          <a:ext cx="897312" cy="951798"/>
          <a:chOff x="2825507" y="2438818"/>
          <a:chExt cx="924219" cy="894931"/>
        </a:xfrm>
      </xdr:grpSpPr>
      <xdr:sp macro="" textlink="">
        <xdr:nvSpPr>
          <xdr:cNvPr id="16" name="Text Box 10"/>
          <xdr:cNvSpPr txBox="1">
            <a:spLocks noChangeArrowheads="1"/>
          </xdr:cNvSpPr>
        </xdr:nvSpPr>
        <xdr:spPr bwMode="auto">
          <a:xfrm>
            <a:off x="2825507" y="2438818"/>
            <a:ext cx="904877" cy="40884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fr-FR" sz="1100" b="1" i="0" strike="noStrike">
                <a:solidFill>
                  <a:srgbClr val="000080"/>
                </a:solidFill>
                <a:latin typeface="Verdana"/>
              </a:rPr>
              <a:t>Assembla-ge</a:t>
            </a:r>
          </a:p>
          <a:p>
            <a:pPr algn="ctr" rtl="0">
              <a:defRPr sz="1000"/>
            </a:pPr>
            <a:endParaRPr lang="fr-FR" sz="1000" b="0" i="0" strike="noStrike">
              <a:solidFill>
                <a:srgbClr val="000080"/>
              </a:solidFill>
              <a:latin typeface="Verdana"/>
            </a:endParaRPr>
          </a:p>
          <a:p>
            <a:pPr algn="ctr" rtl="0">
              <a:defRPr sz="1000"/>
            </a:pPr>
            <a:endParaRPr lang="fr-FR" sz="1000" b="0" i="0" strike="noStrike">
              <a:solidFill>
                <a:srgbClr val="000080"/>
              </a:solidFill>
              <a:latin typeface="Verdana"/>
            </a:endParaRPr>
          </a:p>
        </xdr:txBody>
      </xdr:sp>
      <xdr:sp macro="" textlink="">
        <xdr:nvSpPr>
          <xdr:cNvPr id="17" name="AutoShape 21"/>
          <xdr:cNvSpPr>
            <a:spLocks noChangeArrowheads="1"/>
          </xdr:cNvSpPr>
        </xdr:nvSpPr>
        <xdr:spPr bwMode="auto">
          <a:xfrm>
            <a:off x="2835323" y="2447924"/>
            <a:ext cx="914403" cy="885825"/>
          </a:xfrm>
          <a:prstGeom prst="roundRect">
            <a:avLst>
              <a:gd name="adj" fmla="val 16667"/>
            </a:avLst>
          </a:prstGeom>
          <a:noFill/>
          <a:ln w="15875">
            <a:solidFill>
              <a:srgbClr val="333399"/>
            </a:solidFill>
            <a:round/>
            <a:headEnd/>
            <a:tailEnd/>
          </a:ln>
        </xdr:spPr>
      </xdr:sp>
    </xdr:grpSp>
    <xdr:clientData/>
  </xdr:twoCellAnchor>
  <xdr:twoCellAnchor>
    <xdr:from>
      <xdr:col>1</xdr:col>
      <xdr:colOff>354350</xdr:colOff>
      <xdr:row>6</xdr:row>
      <xdr:rowOff>174041</xdr:rowOff>
    </xdr:from>
    <xdr:to>
      <xdr:col>2</xdr:col>
      <xdr:colOff>657225</xdr:colOff>
      <xdr:row>11</xdr:row>
      <xdr:rowOff>57191</xdr:rowOff>
    </xdr:to>
    <xdr:grpSp>
      <xdr:nvGrpSpPr>
        <xdr:cNvPr id="59" name="Groupe 58"/>
        <xdr:cNvGrpSpPr/>
      </xdr:nvGrpSpPr>
      <xdr:grpSpPr>
        <a:xfrm>
          <a:off x="725825" y="1317041"/>
          <a:ext cx="1064875" cy="854700"/>
          <a:chOff x="725825" y="1344431"/>
          <a:chExt cx="1064875" cy="874935"/>
        </a:xfrm>
      </xdr:grpSpPr>
      <xdr:cxnSp macro="">
        <xdr:nvCxnSpPr>
          <xdr:cNvPr id="46" name="Connecteur droit 45"/>
          <xdr:cNvCxnSpPr/>
        </xdr:nvCxnSpPr>
        <xdr:spPr>
          <a:xfrm rot="16200000" flipV="1">
            <a:off x="310373" y="1743895"/>
            <a:ext cx="854700" cy="992"/>
          </a:xfrm>
          <a:prstGeom prst="line">
            <a:avLst/>
          </a:prstGeom>
          <a:ln w="57150">
            <a:solidFill>
              <a:schemeClr val="accent3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" name="Connecteur droit avec flèche 46"/>
          <xdr:cNvCxnSpPr/>
        </xdr:nvCxnSpPr>
        <xdr:spPr>
          <a:xfrm flipV="1">
            <a:off x="725825" y="1344431"/>
            <a:ext cx="1064875" cy="1619"/>
          </a:xfrm>
          <a:prstGeom prst="straightConnector1">
            <a:avLst/>
          </a:prstGeom>
          <a:ln w="57150">
            <a:solidFill>
              <a:schemeClr val="accent3">
                <a:lumMod val="75000"/>
              </a:schemeClr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6</xdr:col>
      <xdr:colOff>180976</xdr:colOff>
      <xdr:row>18</xdr:row>
      <xdr:rowOff>7937</xdr:rowOff>
    </xdr:from>
    <xdr:to>
      <xdr:col>7</xdr:col>
      <xdr:colOff>295276</xdr:colOff>
      <xdr:row>21</xdr:row>
      <xdr:rowOff>147637</xdr:rowOff>
    </xdr:to>
    <xdr:pic>
      <xdr:nvPicPr>
        <xdr:cNvPr id="39" name="Image 38" descr="7571-Ecran-plat-ordinateur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362451" y="3475037"/>
          <a:ext cx="876300" cy="730250"/>
        </a:xfrm>
        <a:prstGeom prst="rect">
          <a:avLst/>
        </a:prstGeom>
      </xdr:spPr>
    </xdr:pic>
    <xdr:clientData/>
  </xdr:twoCellAnchor>
  <xdr:twoCellAnchor>
    <xdr:from>
      <xdr:col>4</xdr:col>
      <xdr:colOff>116225</xdr:colOff>
      <xdr:row>6</xdr:row>
      <xdr:rowOff>193091</xdr:rowOff>
    </xdr:from>
    <xdr:to>
      <xdr:col>5</xdr:col>
      <xdr:colOff>419100</xdr:colOff>
      <xdr:row>11</xdr:row>
      <xdr:rowOff>76241</xdr:rowOff>
    </xdr:to>
    <xdr:grpSp>
      <xdr:nvGrpSpPr>
        <xdr:cNvPr id="58" name="Groupe 57"/>
        <xdr:cNvGrpSpPr/>
      </xdr:nvGrpSpPr>
      <xdr:grpSpPr>
        <a:xfrm>
          <a:off x="2773700" y="1336091"/>
          <a:ext cx="1064875" cy="854700"/>
          <a:chOff x="2773700" y="1353956"/>
          <a:chExt cx="1064875" cy="874935"/>
        </a:xfrm>
      </xdr:grpSpPr>
      <xdr:cxnSp macro="">
        <xdr:nvCxnSpPr>
          <xdr:cNvPr id="56" name="Connecteur droit 55"/>
          <xdr:cNvCxnSpPr/>
        </xdr:nvCxnSpPr>
        <xdr:spPr>
          <a:xfrm rot="5400000" flipH="1" flipV="1">
            <a:off x="3389802" y="1762945"/>
            <a:ext cx="854700" cy="992"/>
          </a:xfrm>
          <a:prstGeom prst="line">
            <a:avLst/>
          </a:prstGeom>
          <a:ln w="57150">
            <a:solidFill>
              <a:schemeClr val="accent3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" name="Connecteur droit avec flèche 56"/>
          <xdr:cNvCxnSpPr/>
        </xdr:nvCxnSpPr>
        <xdr:spPr>
          <a:xfrm flipH="1" flipV="1">
            <a:off x="2773700" y="1353956"/>
            <a:ext cx="1064875" cy="1619"/>
          </a:xfrm>
          <a:prstGeom prst="straightConnector1">
            <a:avLst/>
          </a:prstGeom>
          <a:ln w="57150">
            <a:solidFill>
              <a:schemeClr val="accent3">
                <a:lumMod val="75000"/>
              </a:schemeClr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354350</xdr:colOff>
      <xdr:row>16</xdr:row>
      <xdr:rowOff>116891</xdr:rowOff>
    </xdr:from>
    <xdr:to>
      <xdr:col>2</xdr:col>
      <xdr:colOff>657225</xdr:colOff>
      <xdr:row>21</xdr:row>
      <xdr:rowOff>41</xdr:rowOff>
    </xdr:to>
    <xdr:grpSp>
      <xdr:nvGrpSpPr>
        <xdr:cNvPr id="60" name="Groupe 59"/>
        <xdr:cNvGrpSpPr/>
      </xdr:nvGrpSpPr>
      <xdr:grpSpPr>
        <a:xfrm flipV="1">
          <a:off x="725825" y="3202991"/>
          <a:ext cx="1064875" cy="854700"/>
          <a:chOff x="725825" y="1344431"/>
          <a:chExt cx="1064875" cy="874935"/>
        </a:xfrm>
      </xdr:grpSpPr>
      <xdr:cxnSp macro="">
        <xdr:nvCxnSpPr>
          <xdr:cNvPr id="61" name="Connecteur droit 60"/>
          <xdr:cNvCxnSpPr/>
        </xdr:nvCxnSpPr>
        <xdr:spPr>
          <a:xfrm rot="16200000" flipV="1">
            <a:off x="310373" y="1743895"/>
            <a:ext cx="854700" cy="992"/>
          </a:xfrm>
          <a:prstGeom prst="line">
            <a:avLst/>
          </a:prstGeom>
          <a:ln w="57150">
            <a:solidFill>
              <a:schemeClr val="accent3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" name="Connecteur droit avec flèche 61"/>
          <xdr:cNvCxnSpPr/>
        </xdr:nvCxnSpPr>
        <xdr:spPr>
          <a:xfrm flipV="1">
            <a:off x="725825" y="1344431"/>
            <a:ext cx="1064875" cy="1619"/>
          </a:xfrm>
          <a:prstGeom prst="straightConnector1">
            <a:avLst/>
          </a:prstGeom>
          <a:ln w="57150">
            <a:solidFill>
              <a:schemeClr val="accent3">
                <a:lumMod val="75000"/>
              </a:schemeClr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116225</xdr:colOff>
      <xdr:row>16</xdr:row>
      <xdr:rowOff>135941</xdr:rowOff>
    </xdr:from>
    <xdr:to>
      <xdr:col>5</xdr:col>
      <xdr:colOff>419100</xdr:colOff>
      <xdr:row>21</xdr:row>
      <xdr:rowOff>19091</xdr:rowOff>
    </xdr:to>
    <xdr:grpSp>
      <xdr:nvGrpSpPr>
        <xdr:cNvPr id="63" name="Groupe 62"/>
        <xdr:cNvGrpSpPr/>
      </xdr:nvGrpSpPr>
      <xdr:grpSpPr>
        <a:xfrm flipV="1">
          <a:off x="2773700" y="3222041"/>
          <a:ext cx="1064875" cy="854700"/>
          <a:chOff x="2773700" y="1353956"/>
          <a:chExt cx="1064875" cy="874935"/>
        </a:xfrm>
      </xdr:grpSpPr>
      <xdr:cxnSp macro="">
        <xdr:nvCxnSpPr>
          <xdr:cNvPr id="64" name="Connecteur droit 63"/>
          <xdr:cNvCxnSpPr/>
        </xdr:nvCxnSpPr>
        <xdr:spPr>
          <a:xfrm rot="5400000" flipH="1" flipV="1">
            <a:off x="3389802" y="1762945"/>
            <a:ext cx="854700" cy="992"/>
          </a:xfrm>
          <a:prstGeom prst="line">
            <a:avLst/>
          </a:prstGeom>
          <a:ln w="57150">
            <a:solidFill>
              <a:schemeClr val="accent3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" name="Connecteur droit avec flèche 64"/>
          <xdr:cNvCxnSpPr/>
        </xdr:nvCxnSpPr>
        <xdr:spPr>
          <a:xfrm flipH="1" flipV="1">
            <a:off x="2773700" y="1353956"/>
            <a:ext cx="1064875" cy="1619"/>
          </a:xfrm>
          <a:prstGeom prst="straightConnector1">
            <a:avLst/>
          </a:prstGeom>
          <a:ln w="57150">
            <a:solidFill>
              <a:schemeClr val="accent3">
                <a:lumMod val="75000"/>
              </a:schemeClr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8</xdr:row>
      <xdr:rowOff>85725</xdr:rowOff>
    </xdr:from>
    <xdr:to>
      <xdr:col>8</xdr:col>
      <xdr:colOff>333375</xdr:colOff>
      <xdr:row>22</xdr:row>
      <xdr:rowOff>161925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L31"/>
  <sheetViews>
    <sheetView workbookViewId="0">
      <selection activeCell="H27" sqref="H27:L28"/>
    </sheetView>
  </sheetViews>
  <sheetFormatPr baseColWidth="10" defaultRowHeight="15"/>
  <cols>
    <col min="1" max="1" width="5.5703125" customWidth="1"/>
  </cols>
  <sheetData>
    <row r="7" spans="2:6" ht="15.75" thickBot="1"/>
    <row r="8" spans="2:6" ht="15.75" thickBot="1">
      <c r="D8" s="25">
        <f>'Mise en forme'!E12</f>
        <v>0</v>
      </c>
    </row>
    <row r="9" spans="2:6">
      <c r="D9" s="24" t="s">
        <v>6</v>
      </c>
    </row>
    <row r="14" spans="2:6" ht="15.75" thickBot="1"/>
    <row r="15" spans="2:6" ht="15.75" thickBot="1">
      <c r="B15" s="25">
        <f>'Matières premières'!D11</f>
        <v>0</v>
      </c>
      <c r="F15" s="25">
        <f>Assemblage!D15</f>
        <v>0</v>
      </c>
    </row>
    <row r="16" spans="2:6">
      <c r="B16" s="24" t="s">
        <v>6</v>
      </c>
      <c r="F16" s="24" t="s">
        <v>6</v>
      </c>
    </row>
    <row r="20" spans="2:12" ht="15.75" thickBot="1">
      <c r="I20" s="65" t="s">
        <v>49</v>
      </c>
      <c r="J20" s="65"/>
      <c r="K20" s="65"/>
    </row>
    <row r="21" spans="2:12" ht="15.75" thickBot="1">
      <c r="D21" s="25">
        <f>Finitions!D17</f>
        <v>0</v>
      </c>
    </row>
    <row r="22" spans="2:12" ht="15.75" thickBot="1">
      <c r="D22" s="24" t="s">
        <v>6</v>
      </c>
    </row>
    <row r="23" spans="2:12">
      <c r="H23" s="79" t="s">
        <v>40</v>
      </c>
      <c r="I23" s="80"/>
      <c r="J23" s="80"/>
      <c r="K23" s="80"/>
      <c r="L23" s="81"/>
    </row>
    <row r="24" spans="2:12">
      <c r="H24" s="66" t="s">
        <v>48</v>
      </c>
      <c r="I24" s="67"/>
      <c r="J24" s="67"/>
      <c r="K24" s="67"/>
      <c r="L24" s="68"/>
    </row>
    <row r="25" spans="2:12" ht="15.75" thickBot="1">
      <c r="H25" s="69"/>
      <c r="I25" s="70"/>
      <c r="J25" s="70"/>
      <c r="K25" s="70"/>
      <c r="L25" s="71"/>
    </row>
    <row r="26" spans="2:12" ht="15.75" thickBot="1"/>
    <row r="27" spans="2:12" ht="15.75" thickBot="1">
      <c r="B27" s="73">
        <f>B15+D8+F15+D21</f>
        <v>0</v>
      </c>
      <c r="C27" s="74"/>
      <c r="E27" s="76">
        <f>B27*0.272</f>
        <v>0</v>
      </c>
      <c r="F27" s="77"/>
      <c r="H27" s="82" t="s">
        <v>50</v>
      </c>
      <c r="I27" s="82"/>
      <c r="J27" s="82"/>
      <c r="K27" s="82"/>
      <c r="L27" s="84">
        <f>(E27*36.7)/1000</f>
        <v>0</v>
      </c>
    </row>
    <row r="28" spans="2:12" ht="15" customHeight="1" thickBot="1">
      <c r="B28" s="75" t="s">
        <v>6</v>
      </c>
      <c r="C28" s="75"/>
      <c r="E28" s="78" t="s">
        <v>39</v>
      </c>
      <c r="F28" s="78"/>
      <c r="H28" s="83"/>
      <c r="I28" s="83"/>
      <c r="J28" s="83"/>
      <c r="K28" s="83"/>
      <c r="L28" s="85"/>
    </row>
    <row r="29" spans="2:12" ht="22.5" customHeight="1"/>
    <row r="31" spans="2:12">
      <c r="C31" s="72" t="s">
        <v>41</v>
      </c>
      <c r="D31" s="72"/>
      <c r="E31" s="72"/>
    </row>
  </sheetData>
  <mergeCells count="10">
    <mergeCell ref="I20:K20"/>
    <mergeCell ref="H24:L25"/>
    <mergeCell ref="C31:E31"/>
    <mergeCell ref="B27:C27"/>
    <mergeCell ref="B28:C28"/>
    <mergeCell ref="E27:F27"/>
    <mergeCell ref="E28:F28"/>
    <mergeCell ref="H23:L23"/>
    <mergeCell ref="H27:K28"/>
    <mergeCell ref="L27:L28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D12" sqref="D12"/>
    </sheetView>
  </sheetViews>
  <sheetFormatPr baseColWidth="10" defaultRowHeight="15"/>
  <cols>
    <col min="1" max="1" width="53.7109375" customWidth="1"/>
    <col min="2" max="2" width="14.42578125" customWidth="1"/>
    <col min="3" max="3" width="16.85546875" customWidth="1"/>
    <col min="4" max="4" width="14.140625" customWidth="1"/>
  </cols>
  <sheetData>
    <row r="1" spans="1:6" ht="23.25">
      <c r="A1" s="27"/>
      <c r="B1" s="26"/>
      <c r="C1" s="26"/>
      <c r="D1" s="26"/>
      <c r="E1" s="86"/>
      <c r="F1" s="86"/>
    </row>
    <row r="2" spans="1:6" ht="15.75" thickBot="1"/>
    <row r="3" spans="1:6" ht="27.75" customHeight="1" thickBot="1">
      <c r="A3" s="12" t="s">
        <v>12</v>
      </c>
      <c r="B3" s="13" t="s">
        <v>0</v>
      </c>
      <c r="C3" s="14" t="s">
        <v>7</v>
      </c>
      <c r="D3" s="15" t="s">
        <v>1</v>
      </c>
    </row>
    <row r="4" spans="1:6" ht="26.25" thickBot="1">
      <c r="A4" s="1"/>
      <c r="B4" s="16" t="s">
        <v>5</v>
      </c>
      <c r="C4" s="17" t="s">
        <v>8</v>
      </c>
      <c r="D4" s="18" t="s">
        <v>6</v>
      </c>
    </row>
    <row r="5" spans="1:6" ht="15.75" thickBot="1">
      <c r="A5" s="3" t="s">
        <v>9</v>
      </c>
      <c r="B5" s="19"/>
      <c r="C5" s="20">
        <v>1.0629999999999999</v>
      </c>
      <c r="D5" s="21">
        <f>(B5*C5)</f>
        <v>0</v>
      </c>
    </row>
    <row r="6" spans="1:6" ht="15.75" thickBot="1">
      <c r="A6" s="3" t="s">
        <v>10</v>
      </c>
      <c r="B6" s="19"/>
      <c r="C6" s="20">
        <v>1.0629999999999999</v>
      </c>
      <c r="D6" s="21">
        <f>(B6*C6)</f>
        <v>0</v>
      </c>
    </row>
    <row r="7" spans="1:6" ht="15.75" thickBot="1">
      <c r="A7" s="3" t="s">
        <v>11</v>
      </c>
      <c r="B7" s="19"/>
      <c r="C7" s="20">
        <v>3.3000000000000002E-2</v>
      </c>
      <c r="D7" s="21">
        <f>(B7*C7)</f>
        <v>0</v>
      </c>
    </row>
    <row r="8" spans="1:6" ht="15.75" thickBot="1">
      <c r="A8" s="1"/>
      <c r="B8" s="1"/>
      <c r="C8" s="1"/>
      <c r="D8" s="1"/>
    </row>
    <row r="9" spans="1:6" ht="25.5">
      <c r="A9" s="1"/>
      <c r="B9" s="4" t="s">
        <v>0</v>
      </c>
      <c r="C9" s="2"/>
      <c r="D9" s="5" t="s">
        <v>1</v>
      </c>
    </row>
    <row r="10" spans="1:6" ht="26.25" thickBot="1">
      <c r="A10" s="1"/>
      <c r="B10" s="6" t="s">
        <v>2</v>
      </c>
      <c r="C10" s="2"/>
      <c r="D10" s="7" t="s">
        <v>3</v>
      </c>
    </row>
    <row r="11" spans="1:6" ht="15.75" thickBot="1">
      <c r="A11" s="43" t="s">
        <v>4</v>
      </c>
      <c r="B11" s="22">
        <f>SUM(B5:B7)</f>
        <v>0</v>
      </c>
      <c r="C11" s="8" t="s">
        <v>4</v>
      </c>
      <c r="D11" s="23">
        <f>SUM(D5:D7)</f>
        <v>0</v>
      </c>
    </row>
    <row r="12" spans="1:6" ht="15.75" thickBot="1">
      <c r="A12" s="1"/>
      <c r="B12" s="10" t="s">
        <v>5</v>
      </c>
      <c r="C12" s="9"/>
      <c r="D12" s="11" t="s">
        <v>6</v>
      </c>
    </row>
  </sheetData>
  <mergeCells count="1">
    <mergeCell ref="E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6"/>
  <sheetViews>
    <sheetView workbookViewId="0">
      <selection activeCell="D4" sqref="D4"/>
    </sheetView>
  </sheetViews>
  <sheetFormatPr baseColWidth="10" defaultRowHeight="15"/>
  <cols>
    <col min="1" max="1" width="45.42578125" customWidth="1"/>
    <col min="2" max="2" width="15.28515625" customWidth="1"/>
    <col min="3" max="3" width="17.28515625" customWidth="1"/>
    <col min="4" max="4" width="14.42578125" customWidth="1"/>
    <col min="5" max="5" width="12.42578125" customWidth="1"/>
  </cols>
  <sheetData>
    <row r="2" spans="1:5" ht="15.75" thickBot="1"/>
    <row r="3" spans="1:5" ht="26.25" thickBot="1">
      <c r="A3" s="38" t="s">
        <v>13</v>
      </c>
      <c r="B3" s="49" t="s">
        <v>16</v>
      </c>
      <c r="C3" s="54" t="s">
        <v>15</v>
      </c>
      <c r="D3" s="58" t="s">
        <v>7</v>
      </c>
      <c r="E3" s="56" t="s">
        <v>1</v>
      </c>
    </row>
    <row r="4" spans="1:5" ht="39" thickBot="1">
      <c r="A4" s="1"/>
      <c r="B4" s="53" t="s">
        <v>17</v>
      </c>
      <c r="C4" s="55" t="s">
        <v>18</v>
      </c>
      <c r="D4" s="59" t="s">
        <v>21</v>
      </c>
      <c r="E4" s="57" t="s">
        <v>6</v>
      </c>
    </row>
    <row r="5" spans="1:5" ht="15.75" thickBot="1">
      <c r="A5" s="39" t="s">
        <v>22</v>
      </c>
      <c r="B5" s="19"/>
      <c r="C5" s="32">
        <f>0.65*B5</f>
        <v>0</v>
      </c>
      <c r="D5" s="36">
        <v>0.17680000000000001</v>
      </c>
      <c r="E5" s="37">
        <f>(C5*D5)</f>
        <v>0</v>
      </c>
    </row>
    <row r="6" spans="1:5" ht="15.75" thickBot="1">
      <c r="A6" s="39" t="s">
        <v>14</v>
      </c>
      <c r="B6" s="33"/>
      <c r="C6" s="33">
        <v>0</v>
      </c>
      <c r="D6" s="33">
        <v>0</v>
      </c>
      <c r="E6" s="42">
        <f>(C6*D6)</f>
        <v>0</v>
      </c>
    </row>
    <row r="7" spans="1:5" ht="15.75" thickBot="1">
      <c r="A7" s="40" t="s">
        <v>23</v>
      </c>
      <c r="B7" s="19"/>
      <c r="C7" s="32">
        <f>0.705*B7</f>
        <v>0</v>
      </c>
      <c r="D7" s="36">
        <v>0.17680000000000001</v>
      </c>
      <c r="E7" s="37">
        <f>(C7*D7)</f>
        <v>0</v>
      </c>
    </row>
    <row r="8" spans="1:5" ht="15.75" thickBot="1">
      <c r="A8" s="34" t="s">
        <v>29</v>
      </c>
      <c r="B8" s="19"/>
      <c r="C8" s="32">
        <f>0.45*B8</f>
        <v>0</v>
      </c>
      <c r="D8" s="36">
        <v>0.17680000000000001</v>
      </c>
      <c r="E8" s="37">
        <f>(C8*D8)</f>
        <v>0</v>
      </c>
    </row>
    <row r="9" spans="1:5" ht="15.75" thickBot="1">
      <c r="A9" s="1"/>
      <c r="B9" s="1"/>
      <c r="C9" s="1"/>
      <c r="D9" s="1"/>
      <c r="E9" s="1"/>
    </row>
    <row r="10" spans="1:5" ht="25.5">
      <c r="A10" s="1"/>
      <c r="B10" s="1"/>
      <c r="C10" s="28"/>
      <c r="D10" s="2"/>
      <c r="E10" s="5" t="s">
        <v>1</v>
      </c>
    </row>
    <row r="11" spans="1:5" ht="26.25" thickBot="1">
      <c r="A11" s="1"/>
      <c r="B11" s="1"/>
      <c r="C11" s="28"/>
      <c r="D11" s="2"/>
      <c r="E11" s="7" t="s">
        <v>36</v>
      </c>
    </row>
    <row r="12" spans="1:5" ht="15.75" thickBot="1">
      <c r="A12" s="1"/>
      <c r="B12" s="1"/>
      <c r="C12" s="29"/>
      <c r="D12" s="8" t="s">
        <v>4</v>
      </c>
      <c r="E12" s="23">
        <f>SUM(E5:E8)</f>
        <v>0</v>
      </c>
    </row>
    <row r="13" spans="1:5" ht="15.75" thickBot="1">
      <c r="A13" s="1"/>
      <c r="B13" s="1"/>
      <c r="C13" s="30"/>
      <c r="D13" s="9"/>
      <c r="E13" s="11" t="s">
        <v>6</v>
      </c>
    </row>
    <row r="14" spans="1:5">
      <c r="C14" s="31"/>
    </row>
    <row r="15" spans="1:5">
      <c r="A15" t="s">
        <v>19</v>
      </c>
      <c r="C15" s="31"/>
    </row>
    <row r="16" spans="1:5">
      <c r="A16" t="s">
        <v>20</v>
      </c>
      <c r="C16" s="3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0"/>
  <sheetViews>
    <sheetView tabSelected="1" workbookViewId="0">
      <selection activeCell="G15" sqref="G15"/>
    </sheetView>
  </sheetViews>
  <sheetFormatPr baseColWidth="10" defaultRowHeight="15"/>
  <cols>
    <col min="1" max="1" width="40.85546875" customWidth="1"/>
    <col min="2" max="2" width="12.140625" customWidth="1"/>
    <col min="3" max="3" width="22.5703125" customWidth="1"/>
    <col min="4" max="4" width="22.140625" customWidth="1"/>
  </cols>
  <sheetData>
    <row r="2" spans="1:5" ht="15.75" thickBot="1"/>
    <row r="3" spans="1:5" ht="26.25" thickBot="1">
      <c r="A3" s="38" t="s">
        <v>24</v>
      </c>
      <c r="B3" s="49" t="s">
        <v>31</v>
      </c>
      <c r="C3" s="58" t="s">
        <v>7</v>
      </c>
      <c r="D3" s="56" t="s">
        <v>1</v>
      </c>
    </row>
    <row r="4" spans="1:5" ht="15.75" thickBot="1">
      <c r="A4" s="1"/>
      <c r="B4" s="53" t="s">
        <v>30</v>
      </c>
      <c r="C4" s="59" t="s">
        <v>28</v>
      </c>
      <c r="D4" s="57" t="s">
        <v>6</v>
      </c>
    </row>
    <row r="5" spans="1:5" ht="15.75" thickBot="1">
      <c r="A5" s="39" t="s">
        <v>27</v>
      </c>
      <c r="B5" s="41"/>
      <c r="C5" s="36">
        <v>4.0000000000000001E-3</v>
      </c>
      <c r="D5" s="37">
        <f>(B5*C5)</f>
        <v>0</v>
      </c>
      <c r="E5" s="60"/>
    </row>
    <row r="6" spans="1:5" ht="15.75" thickBot="1">
      <c r="A6" s="40" t="s">
        <v>43</v>
      </c>
      <c r="B6" s="49"/>
      <c r="C6" s="50">
        <v>0.01</v>
      </c>
      <c r="D6" s="47">
        <f t="shared" ref="D6:D7" si="0">(B6*C6)</f>
        <v>0</v>
      </c>
    </row>
    <row r="7" spans="1:5" ht="15.75" thickBot="1">
      <c r="A7" s="35" t="s">
        <v>51</v>
      </c>
      <c r="B7" s="41"/>
      <c r="C7" s="36">
        <v>1.4999999999999999E-2</v>
      </c>
      <c r="D7" s="37">
        <f t="shared" si="0"/>
        <v>0</v>
      </c>
    </row>
    <row r="8" spans="1:5">
      <c r="A8" s="44"/>
      <c r="B8" s="45"/>
      <c r="C8" s="45"/>
      <c r="D8" s="46"/>
    </row>
    <row r="9" spans="1:5" ht="15.75" thickBot="1">
      <c r="A9" s="44"/>
      <c r="B9" s="45"/>
      <c r="C9" s="45"/>
      <c r="D9" s="46"/>
    </row>
    <row r="10" spans="1:5" ht="27" customHeight="1" thickBot="1">
      <c r="A10" s="12" t="s">
        <v>25</v>
      </c>
      <c r="B10" s="1"/>
      <c r="C10" s="59" t="s">
        <v>21</v>
      </c>
      <c r="D10" s="1"/>
    </row>
    <row r="11" spans="1:5" ht="15.75" thickBot="1">
      <c r="A11" s="52" t="s">
        <v>26</v>
      </c>
      <c r="B11" s="41"/>
      <c r="C11" s="36">
        <v>0.17680000000000001</v>
      </c>
      <c r="D11" s="37">
        <f>(B11*C11)</f>
        <v>0</v>
      </c>
    </row>
    <row r="12" spans="1:5" ht="15.75" thickBot="1">
      <c r="A12" s="44"/>
      <c r="B12" s="48"/>
      <c r="C12" s="45"/>
      <c r="D12" s="46"/>
      <c r="E12" s="31"/>
    </row>
    <row r="13" spans="1:5" ht="26.25" thickTop="1">
      <c r="A13" s="1"/>
      <c r="B13" s="4" t="s">
        <v>0</v>
      </c>
      <c r="C13" s="2"/>
      <c r="D13" s="51" t="s">
        <v>1</v>
      </c>
    </row>
    <row r="14" spans="1:5" ht="26.25" thickBot="1">
      <c r="A14" s="1"/>
      <c r="B14" s="6" t="s">
        <v>2</v>
      </c>
      <c r="C14" s="2"/>
      <c r="D14" s="7" t="s">
        <v>37</v>
      </c>
    </row>
    <row r="15" spans="1:5" ht="15.75" thickBot="1">
      <c r="A15" s="43" t="s">
        <v>4</v>
      </c>
      <c r="B15" s="22">
        <f>SUM(B5:B11)</f>
        <v>0</v>
      </c>
      <c r="C15" s="8" t="s">
        <v>4</v>
      </c>
      <c r="D15" s="23">
        <f>SUM(D5:D11)</f>
        <v>0</v>
      </c>
    </row>
    <row r="16" spans="1:5" ht="15.75" thickBot="1">
      <c r="A16" s="1"/>
      <c r="B16" s="10" t="s">
        <v>5</v>
      </c>
      <c r="D16" s="11" t="s">
        <v>6</v>
      </c>
    </row>
    <row r="19" spans="1:1">
      <c r="A19" t="s">
        <v>19</v>
      </c>
    </row>
    <row r="20" spans="1:1">
      <c r="A20" t="s">
        <v>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3:D18"/>
  <sheetViews>
    <sheetView workbookViewId="0">
      <selection activeCell="F12" sqref="F12"/>
    </sheetView>
  </sheetViews>
  <sheetFormatPr baseColWidth="10" defaultRowHeight="15"/>
  <cols>
    <col min="1" max="1" width="37.85546875" customWidth="1"/>
    <col min="3" max="3" width="19.85546875" customWidth="1"/>
    <col min="4" max="4" width="15.42578125" customWidth="1"/>
  </cols>
  <sheetData>
    <row r="3" spans="1:4" ht="15.75" thickBot="1"/>
    <row r="4" spans="1:4" ht="26.25" thickBot="1">
      <c r="A4" s="38" t="s">
        <v>24</v>
      </c>
      <c r="B4" s="49" t="s">
        <v>31</v>
      </c>
      <c r="C4" s="58" t="s">
        <v>7</v>
      </c>
      <c r="D4" s="56" t="s">
        <v>1</v>
      </c>
    </row>
    <row r="5" spans="1:4" ht="15.75" thickBot="1">
      <c r="A5" s="35"/>
      <c r="B5" s="53" t="s">
        <v>30</v>
      </c>
      <c r="C5" s="59" t="s">
        <v>28</v>
      </c>
      <c r="D5" s="57" t="s">
        <v>6</v>
      </c>
    </row>
    <row r="6" spans="1:4" ht="15.75" thickBot="1">
      <c r="A6" s="35" t="s">
        <v>34</v>
      </c>
      <c r="B6" s="41"/>
      <c r="C6" s="36">
        <v>7.3999999999999996E-2</v>
      </c>
      <c r="D6" s="37">
        <f>(B6*C6)</f>
        <v>0</v>
      </c>
    </row>
    <row r="7" spans="1:4" ht="15.75" thickBot="1">
      <c r="A7" s="35" t="s">
        <v>46</v>
      </c>
      <c r="B7" s="41"/>
      <c r="C7" s="36">
        <v>4.5999999999999999E-2</v>
      </c>
      <c r="D7" s="37">
        <f t="shared" ref="D7:D11" si="0">(B7*C7)</f>
        <v>0</v>
      </c>
    </row>
    <row r="8" spans="1:4" ht="15.75" thickBot="1">
      <c r="A8" s="35" t="s">
        <v>42</v>
      </c>
      <c r="B8" s="41"/>
      <c r="C8" s="36">
        <v>2.3E-2</v>
      </c>
      <c r="D8" s="37">
        <f t="shared" si="0"/>
        <v>0</v>
      </c>
    </row>
    <row r="9" spans="1:4" ht="15.75" thickBot="1">
      <c r="A9" s="35" t="s">
        <v>32</v>
      </c>
      <c r="B9" s="41"/>
      <c r="C9" s="36">
        <v>2.5999999999999999E-2</v>
      </c>
      <c r="D9" s="37">
        <f t="shared" si="0"/>
        <v>0</v>
      </c>
    </row>
    <row r="10" spans="1:4" ht="15.75" thickBot="1">
      <c r="A10" s="35" t="s">
        <v>47</v>
      </c>
      <c r="B10" s="41"/>
      <c r="C10" s="36">
        <v>2.5999999999999999E-2</v>
      </c>
      <c r="D10" s="37">
        <f t="shared" si="0"/>
        <v>0</v>
      </c>
    </row>
    <row r="11" spans="1:4" ht="15.75" thickBot="1">
      <c r="A11" s="61" t="s">
        <v>33</v>
      </c>
      <c r="B11" s="41"/>
      <c r="C11" s="36">
        <v>0.13800000000000001</v>
      </c>
      <c r="D11" s="37">
        <f t="shared" si="0"/>
        <v>0</v>
      </c>
    </row>
    <row r="12" spans="1:4" ht="15.75" thickBot="1">
      <c r="A12" s="61" t="s">
        <v>45</v>
      </c>
      <c r="B12" s="41"/>
      <c r="C12" s="36">
        <v>0.05</v>
      </c>
      <c r="D12" s="37">
        <f t="shared" ref="D7:D12" si="1">(B12*C12)</f>
        <v>0</v>
      </c>
    </row>
    <row r="13" spans="1:4">
      <c r="A13" s="44"/>
    </row>
    <row r="14" spans="1:4" ht="15.75" thickBot="1">
      <c r="A14" s="44"/>
    </row>
    <row r="15" spans="1:4" ht="25.5">
      <c r="C15" s="2"/>
      <c r="D15" s="5" t="s">
        <v>1</v>
      </c>
    </row>
    <row r="16" spans="1:4" ht="26.25" thickBot="1">
      <c r="C16" s="2"/>
      <c r="D16" s="7" t="s">
        <v>3</v>
      </c>
    </row>
    <row r="17" spans="3:4" ht="15.75" thickBot="1">
      <c r="C17" s="8" t="s">
        <v>4</v>
      </c>
      <c r="D17" s="23">
        <f>SUM(D6:D12)</f>
        <v>0</v>
      </c>
    </row>
    <row r="18" spans="3:4" ht="15.75" thickBot="1">
      <c r="C18" s="9"/>
      <c r="D18" s="11" t="s">
        <v>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3:B7"/>
  <sheetViews>
    <sheetView workbookViewId="0">
      <selection activeCell="B7" sqref="B7"/>
    </sheetView>
  </sheetViews>
  <sheetFormatPr baseColWidth="10" defaultRowHeight="15"/>
  <cols>
    <col min="1" max="1" width="19.28515625" customWidth="1"/>
    <col min="2" max="2" width="22.5703125" customWidth="1"/>
  </cols>
  <sheetData>
    <row r="3" spans="1:2">
      <c r="B3" s="63" t="s">
        <v>38</v>
      </c>
    </row>
    <row r="4" spans="1:2">
      <c r="A4" s="62" t="s">
        <v>35</v>
      </c>
      <c r="B4" s="64">
        <f>'Matières premières'!D11</f>
        <v>0</v>
      </c>
    </row>
    <row r="5" spans="1:2">
      <c r="A5" s="62" t="s">
        <v>36</v>
      </c>
      <c r="B5" s="64">
        <f>'Mise en forme'!E12</f>
        <v>0</v>
      </c>
    </row>
    <row r="6" spans="1:2">
      <c r="A6" s="62" t="s">
        <v>37</v>
      </c>
      <c r="B6" s="64">
        <f>Assemblage!D15</f>
        <v>0</v>
      </c>
    </row>
    <row r="7" spans="1:2">
      <c r="A7" s="62" t="s">
        <v>44</v>
      </c>
      <c r="B7" s="64">
        <f>Finitions!D17</f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Analyse carbone</vt:lpstr>
      <vt:lpstr>Matières premières</vt:lpstr>
      <vt:lpstr>Mise en forme</vt:lpstr>
      <vt:lpstr>Assemblage</vt:lpstr>
      <vt:lpstr>Finitions</vt:lpstr>
      <vt:lpstr>Exploitation des résultats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2013-11-23T23:36:52Z</cp:lastPrinted>
  <dcterms:created xsi:type="dcterms:W3CDTF">2013-11-21T07:11:29Z</dcterms:created>
  <dcterms:modified xsi:type="dcterms:W3CDTF">2013-11-26T06:33:24Z</dcterms:modified>
</cp:coreProperties>
</file>